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1"/>
  </bookViews>
  <sheets>
    <sheet name="Sheet1" sheetId="1" r:id="rId1"/>
    <sheet name="Mitiga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<sst xmlns="http://schemas.openxmlformats.org/spreadsheetml/2006/main" count="36" uniqueCount="35">
  <si>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Soverign</t>
  </si>
  <si>
    <t>Banks 1</t>
  </si>
  <si>
    <t>Banks 2</t>
  </si>
  <si>
    <t>Retail</t>
  </si>
  <si>
    <t>Residential</t>
  </si>
  <si>
    <t>Corporate</t>
  </si>
  <si>
    <t>AAA</t>
  </si>
  <si>
    <t>AAA+</t>
  </si>
  <si>
    <t>AA+</t>
  </si>
  <si>
    <t>AA</t>
  </si>
  <si>
    <t>A+</t>
  </si>
  <si>
    <t>A</t>
  </si>
  <si>
    <t>A-</t>
  </si>
  <si>
    <t>BBB+</t>
  </si>
  <si>
    <t>BBB</t>
  </si>
  <si>
    <t>BBB-</t>
  </si>
  <si>
    <t>BB+</t>
  </si>
  <si>
    <t>BB</t>
  </si>
  <si>
    <t>BB-</t>
  </si>
  <si>
    <t>B+</t>
  </si>
  <si>
    <t>B</t>
  </si>
  <si>
    <t>B-</t>
  </si>
  <si>
    <t>C</t>
  </si>
  <si>
    <t>Gross exposure</t>
  </si>
  <si>
    <t>Unrated corporate risk weight</t>
  </si>
  <si>
    <t>Capital charge</t>
  </si>
  <si>
    <t>Simple:</t>
  </si>
  <si>
    <t>70% collaterilized</t>
  </si>
  <si>
    <t>Risk wieght</t>
  </si>
  <si>
    <t>Uncollateralized</t>
  </si>
  <si>
    <t>Risk weight</t>
  </si>
  <si>
    <t>RWA</t>
  </si>
  <si>
    <t>Capital required</t>
  </si>
  <si>
    <t>0.03 × (1 – EXP(-35 × PD)) / (1 – EXP(-35)) +</t>
  </si>
  <si>
    <t>0.16 × [1 – (1 – EXP(-35 × PD))/(1 – EXP(-35))]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</si>
</sst>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DDBA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15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9" fontId="0" fillId="36" borderId="0" xfId="57" applyFont="1" applyFill="1" applyAlignment="1">
      <alignment/>
    </xf>
    <xf numFmtId="9" fontId="0" fillId="13" borderId="0" xfId="57" applyFont="1" applyFill="1" applyAlignment="1">
      <alignment/>
    </xf>
    <xf numFmtId="9" fontId="0" fillId="19" borderId="0" xfId="57" applyFont="1" applyFill="1" applyAlignment="1">
      <alignment/>
    </xf>
    <xf numFmtId="9" fontId="0" fillId="34" borderId="0" xfId="57" applyFont="1" applyFill="1" applyAlignment="1">
      <alignment/>
    </xf>
    <xf numFmtId="9" fontId="0" fillId="15" borderId="0" xfId="57" applyFont="1" applyFill="1" applyAlignment="1">
      <alignment/>
    </xf>
    <xf numFmtId="0" fontId="0" fillId="9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T19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.00390625" style="0" customWidth="1"/>
    <col min="3" max="3" width="11.00390625" style="0" bestFit="1" customWidth="1"/>
  </cols>
  <sheetData>
    <row r="5" spans="4:20" ht="15">
      <c r="D5" s="1" t="s">
        <v>7</v>
      </c>
      <c r="E5" s="1" t="s">
        <v>6</v>
      </c>
      <c r="F5" s="1" t="s">
        <v>8</v>
      </c>
      <c r="G5" s="1" t="s">
        <v>9</v>
      </c>
      <c r="H5" s="2" t="s">
        <v>10</v>
      </c>
      <c r="I5" s="2" t="s">
        <v>11</v>
      </c>
      <c r="J5" s="2" t="s">
        <v>12</v>
      </c>
      <c r="K5" s="4" t="s">
        <v>13</v>
      </c>
      <c r="L5" s="4" t="s">
        <v>14</v>
      </c>
      <c r="M5" s="4" t="s">
        <v>15</v>
      </c>
      <c r="N5" s="2" t="s">
        <v>16</v>
      </c>
      <c r="O5" s="2" t="s">
        <v>17</v>
      </c>
      <c r="P5" s="2" t="s">
        <v>18</v>
      </c>
      <c r="Q5" s="2" t="s">
        <v>19</v>
      </c>
      <c r="R5" s="2" t="s">
        <v>20</v>
      </c>
      <c r="S5" s="2" t="s">
        <v>21</v>
      </c>
      <c r="T5" s="3" t="s">
        <v>22</v>
      </c>
    </row>
    <row r="6" spans="2:20" ht="15">
      <c r="B6">
        <v>1</v>
      </c>
      <c r="C6" t="s">
        <v>0</v>
      </c>
      <c r="D6" s="5">
        <v>0</v>
      </c>
      <c r="E6" s="5">
        <v>0</v>
      </c>
      <c r="F6" s="5">
        <v>0</v>
      </c>
      <c r="G6" s="5">
        <v>0</v>
      </c>
      <c r="H6" s="6">
        <v>0.2</v>
      </c>
      <c r="I6" s="6">
        <v>0.2</v>
      </c>
      <c r="J6" s="6">
        <v>0.2</v>
      </c>
      <c r="K6" s="7">
        <v>0.5</v>
      </c>
      <c r="L6" s="7">
        <v>0.5</v>
      </c>
      <c r="M6" s="7">
        <v>0.5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8">
        <v>1.5</v>
      </c>
    </row>
    <row r="7" spans="2:20" ht="15">
      <c r="B7">
        <v>2</v>
      </c>
      <c r="C7" t="s">
        <v>1</v>
      </c>
      <c r="D7" s="5">
        <v>0.2</v>
      </c>
      <c r="E7" s="5">
        <v>0.2</v>
      </c>
      <c r="F7" s="5">
        <v>0.2</v>
      </c>
      <c r="G7" s="5">
        <v>0.2</v>
      </c>
      <c r="H7" s="6">
        <v>0.5</v>
      </c>
      <c r="I7" s="6">
        <v>0.5</v>
      </c>
      <c r="J7" s="6">
        <v>0.5</v>
      </c>
      <c r="K7" s="7">
        <v>0.5</v>
      </c>
      <c r="L7" s="7">
        <v>0.5</v>
      </c>
      <c r="M7" s="7">
        <v>0.5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8">
        <v>1.5</v>
      </c>
    </row>
    <row r="8" spans="2:20" ht="15">
      <c r="B8">
        <v>3</v>
      </c>
      <c r="C8" t="s">
        <v>2</v>
      </c>
      <c r="D8" s="5">
        <v>0.2</v>
      </c>
      <c r="E8" s="5">
        <v>0.2</v>
      </c>
      <c r="F8" s="5">
        <v>0.2</v>
      </c>
      <c r="G8" s="5">
        <v>0.2</v>
      </c>
      <c r="H8" s="6">
        <v>0.5</v>
      </c>
      <c r="I8" s="6">
        <v>0.5</v>
      </c>
      <c r="J8" s="6">
        <v>0.5</v>
      </c>
      <c r="K8" s="7">
        <v>1</v>
      </c>
      <c r="L8" s="7">
        <v>1</v>
      </c>
      <c r="M8" s="7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8">
        <v>1.5</v>
      </c>
    </row>
    <row r="9" spans="2:20" ht="15">
      <c r="B9">
        <v>4</v>
      </c>
      <c r="C9" t="s">
        <v>3</v>
      </c>
      <c r="D9" s="5">
        <v>0.75</v>
      </c>
      <c r="E9" s="5">
        <v>0.75</v>
      </c>
      <c r="F9" s="5">
        <v>0.75</v>
      </c>
      <c r="G9" s="5">
        <v>0.75</v>
      </c>
      <c r="H9" s="6">
        <v>0.75</v>
      </c>
      <c r="I9" s="6">
        <v>0.75</v>
      </c>
      <c r="J9" s="6">
        <v>0.75</v>
      </c>
      <c r="K9" s="7">
        <v>0.75</v>
      </c>
      <c r="L9" s="7">
        <v>0.75</v>
      </c>
      <c r="M9" s="7">
        <v>0.75</v>
      </c>
      <c r="N9" s="9">
        <v>0.75</v>
      </c>
      <c r="O9" s="9">
        <v>0.75</v>
      </c>
      <c r="P9" s="9">
        <v>0.75</v>
      </c>
      <c r="Q9" s="9">
        <v>0.75</v>
      </c>
      <c r="R9" s="9">
        <v>0.75</v>
      </c>
      <c r="S9" s="9">
        <v>0.75</v>
      </c>
      <c r="T9" s="8">
        <v>0.75</v>
      </c>
    </row>
    <row r="10" spans="2:20" ht="15">
      <c r="B10">
        <v>5</v>
      </c>
      <c r="C10" t="s">
        <v>4</v>
      </c>
      <c r="D10" s="5">
        <v>0.35</v>
      </c>
      <c r="E10" s="5">
        <v>0.35</v>
      </c>
      <c r="F10" s="5">
        <v>0.35</v>
      </c>
      <c r="G10" s="5">
        <v>0.35</v>
      </c>
      <c r="H10" s="6">
        <v>0.35</v>
      </c>
      <c r="I10" s="6">
        <v>0.35</v>
      </c>
      <c r="J10" s="6">
        <v>0.35</v>
      </c>
      <c r="K10" s="7">
        <v>0.35</v>
      </c>
      <c r="L10" s="7">
        <v>0.35</v>
      </c>
      <c r="M10" s="7">
        <v>0.35</v>
      </c>
      <c r="N10" s="7">
        <v>0.35</v>
      </c>
      <c r="O10" s="7">
        <v>0.35</v>
      </c>
      <c r="P10" s="7">
        <v>0.35</v>
      </c>
      <c r="Q10" s="7">
        <v>0.35</v>
      </c>
      <c r="R10" s="7">
        <v>0.35</v>
      </c>
      <c r="S10" s="7">
        <v>0.35</v>
      </c>
      <c r="T10" s="8">
        <v>0.35</v>
      </c>
    </row>
    <row r="11" spans="2:20" ht="15">
      <c r="B11">
        <v>6</v>
      </c>
      <c r="C11" t="s">
        <v>5</v>
      </c>
      <c r="D11" s="5">
        <v>0.2</v>
      </c>
      <c r="E11" s="5">
        <v>0.2</v>
      </c>
      <c r="F11" s="5">
        <v>0.2</v>
      </c>
      <c r="G11" s="5">
        <v>0.2</v>
      </c>
      <c r="H11" s="6">
        <v>0.5</v>
      </c>
      <c r="I11" s="6">
        <v>0.5</v>
      </c>
      <c r="J11" s="6">
        <v>0.5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1.5</v>
      </c>
      <c r="R11" s="7">
        <v>1.5</v>
      </c>
      <c r="S11" s="7">
        <v>1.5</v>
      </c>
      <c r="T11" s="8">
        <v>1.5</v>
      </c>
    </row>
    <row r="18" spans="3:9" ht="15">
      <c r="C18">
        <f>0.3*(1-EXP(-35*0.1))/(1-EXP(-35))+0.16*(1-(1-EXP(-35*0.1))/(1-EXP(-35)))</f>
        <v>0.29577236632087545</v>
      </c>
      <c r="I18" t="s">
        <v>33</v>
      </c>
    </row>
    <row r="19" ht="15">
      <c r="I19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5"/>
  <sheetViews>
    <sheetView tabSelected="1" zoomScalePageLayoutView="0" workbookViewId="0" topLeftCell="A1">
      <selection activeCell="E16" sqref="E16:E17"/>
    </sheetView>
  </sheetViews>
  <sheetFormatPr defaultColWidth="9.140625" defaultRowHeight="15"/>
  <cols>
    <col min="1" max="1" width="27.8515625" style="0" bestFit="1" customWidth="1"/>
  </cols>
  <sheetData>
    <row r="3" spans="1:2" ht="15">
      <c r="A3" s="10" t="s">
        <v>23</v>
      </c>
      <c r="B3" s="10">
        <v>50</v>
      </c>
    </row>
    <row r="4" spans="1:5" ht="15">
      <c r="A4" s="10" t="s">
        <v>24</v>
      </c>
      <c r="B4" s="10">
        <v>1</v>
      </c>
      <c r="C4" t="s">
        <v>13</v>
      </c>
      <c r="D4">
        <v>0.5</v>
      </c>
      <c r="E4">
        <v>1.5</v>
      </c>
    </row>
    <row r="5" spans="1:5" ht="15">
      <c r="A5" s="10" t="s">
        <v>25</v>
      </c>
      <c r="B5" s="10">
        <f>B4*B3*0.08</f>
        <v>4</v>
      </c>
      <c r="D5">
        <f>B3*D4*0.08</f>
        <v>2</v>
      </c>
      <c r="E5">
        <f>E4*B3*0.08</f>
        <v>6</v>
      </c>
    </row>
    <row r="7" ht="15">
      <c r="A7" t="s">
        <v>26</v>
      </c>
    </row>
    <row r="8" spans="1:2" ht="15">
      <c r="A8" t="s">
        <v>27</v>
      </c>
      <c r="B8">
        <f>B3*0.7</f>
        <v>35</v>
      </c>
    </row>
    <row r="9" spans="1:2" ht="15">
      <c r="A9" t="s">
        <v>28</v>
      </c>
      <c r="B9">
        <v>0.2</v>
      </c>
    </row>
    <row r="11" spans="1:2" ht="15">
      <c r="A11" t="s">
        <v>29</v>
      </c>
      <c r="B11">
        <f>B3-B8</f>
        <v>15</v>
      </c>
    </row>
    <row r="12" spans="1:2" ht="15">
      <c r="A12" t="s">
        <v>30</v>
      </c>
      <c r="B12">
        <v>1</v>
      </c>
    </row>
    <row r="14" spans="1:2" ht="15">
      <c r="A14" s="10" t="s">
        <v>31</v>
      </c>
      <c r="B14" s="10">
        <f>B8*B9+B11*B12</f>
        <v>22</v>
      </c>
    </row>
    <row r="15" spans="1:2" ht="15">
      <c r="A15" s="10" t="s">
        <v>32</v>
      </c>
      <c r="B15" s="10">
        <f>B14*0.08</f>
        <v>1.76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Attaullah Shah</dc:creator>
  <cp:keywords/>
  <dc:description/>
  <cp:lastModifiedBy>insta</cp:lastModifiedBy>
  <dcterms:created xsi:type="dcterms:W3CDTF">2010-01-20T05:35:13Z</dcterms:created>
  <dcterms:modified xsi:type="dcterms:W3CDTF">2010-03-06T02:13:42Z</dcterms:modified>
  <cp:category/>
  <cp:version/>
  <cp:contentType/>
  <cp:contentStatus/>
</cp:coreProperties>
</file>